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edcomdk-my.sharepoint.com/personal/mhm_medcom_dk/Documents/MedCom/MC styregruppe/20230928/"/>
    </mc:Choice>
  </mc:AlternateContent>
  <xr:revisionPtr revIDLastSave="0" documentId="8_{10DB52B4-CB1F-4515-938C-9173957A40B0}" xr6:coauthVersionLast="47" xr6:coauthVersionMax="47" xr10:uidLastSave="{00000000-0000-0000-0000-000000000000}"/>
  <bookViews>
    <workbookView xWindow="-110" yWindow="-110" windowWidth="19420" windowHeight="10420" xr2:uid="{7248DAB1-BC89-4EF9-882E-5F860B1F4512}"/>
  </bookViews>
  <sheets>
    <sheet name="SDN" sheetId="37" r:id="rId1"/>
    <sheet name="VDX" sheetId="3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36" l="1"/>
  <c r="C19" i="37"/>
  <c r="J19" i="37" l="1"/>
  <c r="I19" i="37"/>
  <c r="H19" i="37"/>
  <c r="E19" i="37"/>
  <c r="D19" i="37"/>
  <c r="J19" i="36"/>
  <c r="I19" i="36"/>
  <c r="H19" i="36"/>
  <c r="E19" i="36"/>
  <c r="D19" i="36"/>
  <c r="G18" i="36"/>
  <c r="F19" i="36" l="1"/>
  <c r="F19" i="37"/>
  <c r="G19" i="37"/>
  <c r="G19" i="36"/>
</calcChain>
</file>

<file path=xl/sharedStrings.xml><?xml version="1.0" encoding="utf-8"?>
<sst xmlns="http://schemas.openxmlformats.org/spreadsheetml/2006/main" count="76" uniqueCount="42">
  <si>
    <t>Budgetskabelon / Økonomisk overblik</t>
  </si>
  <si>
    <t>Systemnavn:</t>
  </si>
  <si>
    <t>Systemansvarlige myndighed:</t>
  </si>
  <si>
    <t>Total</t>
  </si>
  <si>
    <t>Beskrivelse af samlet finansiering:
Her beskrives hvordan finansiering af budgettet bliver realiseret.
Tildeles økonomi gennem Ø/A? Sendes der regninger ud til parter og efter hvilken finansieringsnøgle?</t>
  </si>
  <si>
    <t>Evt. kommentarer til budget</t>
  </si>
  <si>
    <t>Afskrivninger</t>
  </si>
  <si>
    <t>Øvrige</t>
  </si>
  <si>
    <t>Administration m.m</t>
  </si>
  <si>
    <t>Konsulentbistand</t>
  </si>
  <si>
    <t>Ny-udvikling og større vedligehold</t>
  </si>
  <si>
    <t>Variable udgifter til drift/vedligehold</t>
  </si>
  <si>
    <t>Faste driftsudgifter</t>
  </si>
  <si>
    <t>Løn / Overhead</t>
  </si>
  <si>
    <t>Forbrugt %</t>
  </si>
  <si>
    <t>Rest</t>
  </si>
  <si>
    <t>Estimat følgende år</t>
  </si>
  <si>
    <t>Budget - udfyld gule felter</t>
  </si>
  <si>
    <t>Godkendt af forretningsstyregruppe</t>
  </si>
  <si>
    <t>Indeværende år:</t>
  </si>
  <si>
    <t>MedCom</t>
  </si>
  <si>
    <t>Indeværende år: [2022]</t>
  </si>
  <si>
    <t>VDX</t>
  </si>
  <si>
    <t>SDN</t>
  </si>
  <si>
    <t>Indeværende år: [2023]</t>
  </si>
  <si>
    <t>Forbrugt pr. 31. aug 2023</t>
  </si>
  <si>
    <t>-</t>
  </si>
  <si>
    <t>År 1 [2024]</t>
  </si>
  <si>
    <t>År 2 [2025]</t>
  </si>
  <si>
    <t>År 3 [2026]</t>
  </si>
  <si>
    <t>Budget 2023 - 2026</t>
  </si>
  <si>
    <t>Resultat / Prognose</t>
  </si>
  <si>
    <t>Resultat forrige år</t>
  </si>
  <si>
    <t>Udgifter</t>
  </si>
  <si>
    <t>Resultat / Balance</t>
  </si>
  <si>
    <t>Behandles i MedComs styregruppe den 28. september 2023</t>
  </si>
  <si>
    <t>Budget 2023</t>
  </si>
  <si>
    <t xml:space="preserve">I budgettet fra 2024 og fremefter er der indregnet øgede omkostninger som følge af inflation på 5%. Lønbudgettet øges derudover for at kunne levere 1. level support til enkeltstående SW-VPN opkoblinger som anvendes af f.eks. Høremappen, private bosteder og private hjemmeplejevirksomheder samt forvaltning. Transitionen til SDNv4 øger de variable driftsudgifter i 2023 - samt de faste driftsudgifter i 2023 og 2024 pga. dobbeltdriften til trinvis migrering fra SDNv3 til SDNv4. De faste driftsudgifter fra og med 2024 indeholder desuden drift og vedligehold af driftsplatformen for aftalesystemet (Kubernetes ligesom for VDX-API’et). Variable udgifter til drift og vedligehold indeholder fra og med 2026 post til reinvestering / udskiftning af udstyr, så fremtidige teknologiskift, som følge af kommende udbud, kan indeholdes i de nuværende budgetmæssige rammer. Det fremkomne merforbrug forventes at være udlignet i 2026 under forudsætning af, at indtægterne P/L-reguleres i takt med inflationen. </t>
  </si>
  <si>
    <t>Indtægt (ØA + opkoblinger)</t>
  </si>
  <si>
    <t>Finansieringen af drift, videreudvikling og administration af SDN og VDX er underlagt udgiftsneutral brugerfinansiering. Hovedfinansieringen stammer fra landets kommuner og regioner. Fra 2018 er SDN/VDX medtaget i finansierings- og styringsmodellen for fællesoffentlig it-infrastruktur på sundhedsområdet og finansieres via bloktilskuddet. Principper for finansiering kan findes på MedComs hjemmeside: https://medcom.dk/systemforvaltning/sundhedsdatanettet-sdn/startpakke/. På Finanslov 2023 er SDN/VDX/KIH tildelt 19,2 mio kr. Hele rammen tildeles i 2023 til SDN/VDX for håndtering af de markant øgede udgifter i 2023 til SDNv4. KIH finansieres således alene i 2023 af KIH/PRO-bevillingen. På Finanslov 2024 tildeles SDN/VDX/KIH 23,2 mio. kr., som fordeles med 22 mio. kr. til SDN/VDX, med 11 mio. kr. til hver. Forventet P/L regulering af indtægterne med 5% gør at driftsbudgettet for VDX balancerer indtil 2025. Reelle budgettal for 2025 og fremefter er først kendte efter afsluttet udbud på VDX primo/medio 2024. En  forudsætning for, at budgettet skal kunne balancere i 2025 og fremefter er, at inflationen ikke overstiger 5% - og at fremtidig P/L-regulering sker i takt med inflationen.</t>
  </si>
  <si>
    <t xml:space="preserve">I budgettet fra 2024 og fremefter er der indregnet øgede omkostninger som følge af inflation på 5%. Budgettet bygger på en VDX-kapacitet på 1.500 samtidige porte. Lønbudgettet er fra 2024 øget til projektlederressourcer for styrkelsen af udbredelsen af VDX, specielt i kommuner og borgerrettede videokonsultationer. Konsulentbistand i 2023 og 2024 indeholder udbud for VDX. Driftsudgift til videobooking via SMS stiger i 2024 til 100.000 fra 36.000. Budget for driftsudgifter i overslagsårene 2025-2026 er foreløbigt, da resultatet af VDX-udbuddet først foreligger primo/medio 2024. </t>
  </si>
  <si>
    <t>Finansieringen af drift, videreudvikling og administration af SDN og VDX er underlagt udgiftsneutral brugerfinansiering. Hovedfinansieringen stammer fra landets kommuner og regioner. Fra 2018 er SDN/VDX medtaget i finansierings- og styringsmodellen for fællesoffentlig it-infrastruktur på sundhedsområdet. Foruden regioner og kommuner medfinansierer bl.a. it-leverandører også til SDN. Dette sker efter særlige regler - og de bliver fortsat faktureret af MedCom. Principper for finansiering kan findes på MedComs hjemmeside: https://medcom.dk/systemforvaltning/sundhedsdatanettet-sdn/startpakke/. På Finanslov 2023 er SDN/VDX/KIH tildelt 19,2 mio kr. Hele rammen tildeles i 2023 SDN/VDX for håndtering af de markant øgede udgifter i 2023 til udvikling af nyt aftalesystem til understøttelse af SDNv4, indkøb af udstyr til SDNv4 samt dobbeltdrift. KIH finansieres således alene i 2023 af KIH/PRO-bevillingen. På Finanslov 2024 tildeles SDN/VDX/KIH 23,2 mio. kr., som fordeles med 22 mio. kr. til SDN/VDX, med 11 mio. kr. til hver. Forventet P/L regulering af indtægterne med 5% gør, at driftsbudgettet for SDN balancerer i 2026. En forudsætning for, at budgettet skal kunne balancere i 2026 og fremefter er, at inflationen ikke overstiger 5%, og at fremtidig P/L-regulering sker i takt med inflationen.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</si>
</sst>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9" x14ac:knownFonts="1">
    <font>
      <sz val="11"/>
      <color theme="1"/>
      <name val="Calibri"/>
      <family val="2"/>
      <scheme val="minor"/>
    </font>
    <font>
      <sz val="20"/>
      <name val="Verdana"/>
      <family val="2"/>
    </font>
    <font>
      <sz val="11"/>
      <color theme="1"/>
      <name val="Verdana"/>
      <family val="2"/>
    </font>
    <font>
      <b/>
      <sz val="10"/>
      <color indexed="8"/>
      <name val="Verdana"/>
      <family val="2"/>
    </font>
    <font>
      <sz val="10"/>
      <color indexed="8"/>
      <name val="Verdana"/>
      <family val="2"/>
    </font>
    <font>
      <b/>
      <sz val="10"/>
      <color theme="0"/>
      <name val="Verdana"/>
      <family val="2"/>
    </font>
    <font>
      <sz val="10"/>
      <color theme="0"/>
      <name val="Verdana"/>
      <family val="2"/>
    </font>
    <font>
      <sz val="10"/>
      <color theme="1"/>
      <name val="Verdana"/>
      <family val="2"/>
    </font>
    <font>
      <b/>
      <sz val="10"/>
      <color theme="1"/>
      <name val="Verdana"/>
      <family val="2"/>
    </font>
    <font>
      <sz val="11"/>
      <color theme="1"/>
      <name val="Calibri"/>
      <family val="2"/>
      <scheme val="minor"/>
    </font>
    <font>
      <sz val="10"/>
      <name val="Arial"/>
      <family val="2"/>
    </font>
    <font>
      <sz val="10"/>
      <color theme="1"/>
      <name val="Arial Narrow"/>
      <family val="2"/>
    </font>
    <font>
      <sz val="11"/>
      <name val="Calibri"/>
      <family val="2"/>
      <scheme val="minor"/>
    </font>
    <font>
      <sz val="10"/>
      <name val="Arial Narrow"/>
      <family val="2"/>
    </font>
    <font>
      <b/>
      <sz val="11"/>
      <color rgb="FFFF0000"/>
      <name val="Verdana"/>
      <family val="2"/>
    </font>
    <font>
      <sz val="10"/>
      <color rgb="FF000000"/>
      <name val="Verdana"/>
      <family val="2"/>
    </font>
    <font>
      <b/>
      <sz val="10"/>
      <color rgb="FFFFFFFF"/>
      <name val="Verdana"/>
      <family val="2"/>
    </font>
    <font>
      <sz val="10"/>
      <color rgb="FFFFFFFF"/>
      <name val="Verdana"/>
      <family val="2"/>
    </font>
    <font>
      <b/>
      <sz val="10"/>
      <color rgb="FF000000"/>
      <name val="Verdana"/>
      <family val="2"/>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1F497D"/>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FFFF"/>
        <bgColor indexed="64"/>
      </patternFill>
    </fill>
    <fill>
      <patternFill patternType="solid">
        <fgColor rgb="FF8EA9DB"/>
        <bgColor indexed="64"/>
      </patternFill>
    </fill>
    <fill>
      <patternFill patternType="solid">
        <fgColor rgb="FFBFBFBF"/>
        <bgColor indexed="64"/>
      </patternFill>
    </fill>
    <fill>
      <patternFill patternType="solid">
        <fgColor rgb="FFDDEBF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0" fontId="10" fillId="0" borderId="0"/>
    <xf numFmtId="164" fontId="9" fillId="0" borderId="0" applyFont="0" applyFill="0" applyBorder="0" applyAlignment="0" applyProtection="0"/>
    <xf numFmtId="0" fontId="11" fillId="0" borderId="0"/>
  </cellStyleXfs>
  <cellXfs count="54">
    <xf numFmtId="0" fontId="0" fillId="0" borderId="0" xfId="0"/>
    <xf numFmtId="0" fontId="5" fillId="4" borderId="7" xfId="3" applyFont="1" applyFill="1" applyBorder="1" applyAlignment="1">
      <alignment vertical="top" wrapText="1"/>
    </xf>
    <xf numFmtId="0" fontId="5" fillId="4" borderId="5" xfId="3" applyFont="1" applyFill="1" applyBorder="1" applyAlignment="1">
      <alignment horizontal="left" wrapText="1"/>
    </xf>
    <xf numFmtId="10" fontId="8" fillId="2" borderId="1" xfId="3" applyNumberFormat="1" applyFont="1" applyFill="1" applyBorder="1" applyAlignment="1">
      <alignment horizontal="center" vertical="center"/>
    </xf>
    <xf numFmtId="0" fontId="3" fillId="3" borderId="1" xfId="3" applyFont="1" applyFill="1" applyBorder="1" applyAlignment="1">
      <alignment horizontal="left" wrapText="1"/>
    </xf>
    <xf numFmtId="0" fontId="4" fillId="3" borderId="1" xfId="3" applyFont="1" applyFill="1" applyBorder="1" applyAlignment="1">
      <alignment horizontal="left" wrapText="1"/>
    </xf>
    <xf numFmtId="0" fontId="6" fillId="4" borderId="1" xfId="3" applyFont="1" applyFill="1" applyBorder="1" applyAlignment="1">
      <alignment horizontal="center" wrapText="1"/>
    </xf>
    <xf numFmtId="0" fontId="3" fillId="3" borderId="1" xfId="3" applyFont="1" applyFill="1" applyBorder="1" applyAlignment="1">
      <alignment horizontal="left" vertical="top" wrapText="1"/>
    </xf>
    <xf numFmtId="0" fontId="1" fillId="2" borderId="0" xfId="3" applyFont="1" applyFill="1"/>
    <xf numFmtId="0" fontId="6" fillId="4" borderId="4" xfId="3" applyFont="1" applyFill="1" applyBorder="1" applyAlignment="1">
      <alignment horizontal="center" wrapText="1"/>
    </xf>
    <xf numFmtId="3" fontId="7" fillId="5" borderId="1" xfId="3" applyNumberFormat="1" applyFont="1" applyFill="1" applyBorder="1" applyAlignment="1">
      <alignment horizontal="center" vertical="center"/>
    </xf>
    <xf numFmtId="3" fontId="8" fillId="2" borderId="1" xfId="3" applyNumberFormat="1" applyFont="1" applyFill="1" applyBorder="1" applyAlignment="1">
      <alignment horizontal="center" vertical="center"/>
    </xf>
    <xf numFmtId="0" fontId="2" fillId="2" borderId="0" xfId="3" applyFont="1" applyFill="1" applyAlignment="1">
      <alignment horizontal="left" vertical="top"/>
    </xf>
    <xf numFmtId="0" fontId="11" fillId="2" borderId="0" xfId="3" applyFill="1"/>
    <xf numFmtId="0" fontId="11" fillId="2" borderId="0" xfId="3" applyFill="1" applyAlignment="1">
      <alignment horizontal="left" vertical="top"/>
    </xf>
    <xf numFmtId="0" fontId="2" fillId="2" borderId="0" xfId="3" applyFont="1" applyFill="1"/>
    <xf numFmtId="0" fontId="11" fillId="0" borderId="0" xfId="3"/>
    <xf numFmtId="0" fontId="4" fillId="2" borderId="0" xfId="3" applyFont="1" applyFill="1"/>
    <xf numFmtId="3" fontId="7" fillId="5" borderId="2" xfId="0" applyNumberFormat="1" applyFont="1" applyFill="1" applyBorder="1" applyAlignment="1">
      <alignment horizontal="center" vertical="center"/>
    </xf>
    <xf numFmtId="0" fontId="14" fillId="2" borderId="0" xfId="3" applyFont="1" applyFill="1" applyAlignment="1">
      <alignment horizontal="left" vertical="top"/>
    </xf>
    <xf numFmtId="0" fontId="6" fillId="4" borderId="2" xfId="3" applyFont="1" applyFill="1" applyBorder="1" applyAlignment="1">
      <alignment horizontal="center" wrapText="1"/>
    </xf>
    <xf numFmtId="0" fontId="13" fillId="2" borderId="0" xfId="3" applyFont="1" applyFill="1" applyAlignment="1">
      <alignment horizontal="left" vertical="top" wrapText="1"/>
    </xf>
    <xf numFmtId="0" fontId="5" fillId="4" borderId="1" xfId="3" applyFont="1" applyFill="1" applyBorder="1" applyAlignment="1">
      <alignment horizontal="center" wrapText="1"/>
    </xf>
    <xf numFmtId="0" fontId="16"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5" fillId="9" borderId="1" xfId="0" applyFont="1" applyFill="1" applyBorder="1" applyAlignment="1">
      <alignment vertical="center" wrapText="1"/>
    </xf>
    <xf numFmtId="3" fontId="15" fillId="6" borderId="1" xfId="0" applyNumberFormat="1" applyFont="1" applyFill="1" applyBorder="1" applyAlignment="1">
      <alignment horizontal="center" vertical="center"/>
    </xf>
    <xf numFmtId="3" fontId="15" fillId="10" borderId="1" xfId="0" applyNumberFormat="1" applyFont="1" applyFill="1" applyBorder="1" applyAlignment="1">
      <alignment horizontal="center" vertical="center"/>
    </xf>
    <xf numFmtId="0" fontId="18" fillId="9" borderId="1" xfId="0" applyFont="1" applyFill="1" applyBorder="1" applyAlignment="1">
      <alignment vertical="center" wrapText="1"/>
    </xf>
    <xf numFmtId="3" fontId="18" fillId="6" borderId="1" xfId="0" applyNumberFormat="1" applyFont="1" applyFill="1" applyBorder="1" applyAlignment="1">
      <alignment horizontal="center" vertical="center"/>
    </xf>
    <xf numFmtId="3" fontId="18" fillId="10" borderId="1" xfId="0" applyNumberFormat="1" applyFont="1" applyFill="1" applyBorder="1" applyAlignment="1">
      <alignment horizontal="center" vertical="center"/>
    </xf>
    <xf numFmtId="3" fontId="7" fillId="5" borderId="7" xfId="3" applyNumberFormat="1" applyFont="1" applyFill="1" applyBorder="1" applyAlignment="1">
      <alignment horizontal="center" vertical="center"/>
    </xf>
    <xf numFmtId="3" fontId="7" fillId="5" borderId="8" xfId="3" applyNumberFormat="1" applyFont="1" applyFill="1" applyBorder="1" applyAlignment="1">
      <alignment horizontal="center" vertical="center"/>
    </xf>
    <xf numFmtId="3" fontId="15" fillId="7"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0" fontId="15" fillId="6" borderId="1" xfId="0" applyFont="1" applyFill="1" applyBorder="1" applyAlignment="1">
      <alignment horizontal="center" vertical="center"/>
    </xf>
    <xf numFmtId="0" fontId="15" fillId="7" borderId="1" xfId="0" applyFont="1" applyFill="1" applyBorder="1" applyAlignment="1">
      <alignment horizontal="center" vertical="center"/>
    </xf>
    <xf numFmtId="0" fontId="5" fillId="4" borderId="9" xfId="3" applyFont="1" applyFill="1" applyBorder="1" applyAlignment="1">
      <alignment horizontal="left" vertical="top" wrapText="1"/>
    </xf>
    <xf numFmtId="0" fontId="5" fillId="4" borderId="8" xfId="3" applyFont="1" applyFill="1" applyBorder="1" applyAlignment="1">
      <alignment horizontal="left" vertical="top" wrapText="1"/>
    </xf>
    <xf numFmtId="0" fontId="12" fillId="0" borderId="1" xfId="0" applyFont="1" applyBorder="1" applyAlignment="1">
      <alignment horizontal="left" vertical="top" wrapText="1"/>
    </xf>
    <xf numFmtId="0" fontId="5" fillId="4" borderId="5" xfId="3" applyFont="1" applyFill="1" applyBorder="1" applyAlignment="1">
      <alignment horizontal="left" vertical="top" wrapText="1"/>
    </xf>
    <xf numFmtId="0" fontId="0" fillId="0" borderId="6" xfId="0" applyBorder="1" applyAlignment="1">
      <alignment vertical="top" wrapText="1"/>
    </xf>
    <xf numFmtId="0" fontId="0" fillId="0" borderId="7" xfId="0" applyBorder="1" applyAlignment="1">
      <alignment vertical="top" wrapText="1"/>
    </xf>
    <xf numFmtId="0" fontId="5" fillId="4" borderId="2" xfId="3" applyFont="1" applyFill="1" applyBorder="1" applyAlignment="1">
      <alignment horizontal="center" wrapText="1"/>
    </xf>
    <xf numFmtId="0" fontId="5" fillId="4" borderId="3" xfId="3" applyFont="1" applyFill="1" applyBorder="1" applyAlignment="1">
      <alignment horizontal="center" wrapText="1"/>
    </xf>
    <xf numFmtId="0" fontId="5" fillId="4" borderId="4" xfId="3" applyFont="1" applyFill="1" applyBorder="1" applyAlignment="1">
      <alignment horizontal="center" wrapText="1"/>
    </xf>
    <xf numFmtId="0" fontId="4" fillId="0" borderId="2" xfId="3" applyFont="1" applyBorder="1" applyAlignment="1">
      <alignment horizontal="left" vertical="top" wrapText="1"/>
    </xf>
    <xf numFmtId="0" fontId="4" fillId="0" borderId="3" xfId="3" applyFont="1" applyBorder="1" applyAlignment="1">
      <alignment horizontal="left" vertical="top" wrapText="1"/>
    </xf>
    <xf numFmtId="0" fontId="4" fillId="0" borderId="4" xfId="3" applyFont="1" applyBorder="1" applyAlignment="1">
      <alignment horizontal="left" vertical="top" wrapText="1"/>
    </xf>
    <xf numFmtId="0" fontId="11" fillId="0" borderId="3" xfId="3" applyBorder="1" applyAlignment="1">
      <alignment horizontal="center" wrapText="1"/>
    </xf>
    <xf numFmtId="0" fontId="11" fillId="0" borderId="4" xfId="3" applyBorder="1" applyAlignment="1">
      <alignment horizontal="center" wrapText="1"/>
    </xf>
    <xf numFmtId="0" fontId="0" fillId="0" borderId="1" xfId="0" applyBorder="1" applyAlignment="1">
      <alignment horizontal="left" vertical="top" wrapText="1"/>
    </xf>
    <xf numFmtId="0" fontId="4" fillId="0" borderId="1" xfId="3" applyFont="1" applyBorder="1" applyAlignment="1">
      <alignment vertical="top" wrapText="1"/>
    </xf>
  </cellXfs>
  <cellStyles count="4">
    <cellStyle name="Komma 2" xfId="2" xr:uid="{00000000-0005-0000-0000-000000000000}"/>
    <cellStyle name="Normal" xfId="0" builtinId="0"/>
    <cellStyle name="Normal 2" xfId="1" xr:uid="{00000000-0005-0000-0000-000003000000}"/>
    <cellStyle name="Normal 3" xfId="3" xr:uid="{751D26A3-19FE-4352-8BA5-A5A5B5A6F602}"/>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428624</xdr:colOff>
      <xdr:row>7</xdr:row>
      <xdr:rowOff>23814</xdr:rowOff>
    </xdr:from>
    <xdr:to>
      <xdr:col>34</xdr:col>
      <xdr:colOff>313823</xdr:colOff>
      <xdr:row>30</xdr:row>
      <xdr:rowOff>906762</xdr:rowOff>
    </xdr:to>
    <xdr:pic>
      <xdr:nvPicPr>
        <xdr:cNvPr id="3" name="Billede 2">
          <a:extLst>
            <a:ext uri="{FF2B5EF4-FFF2-40B4-BE49-F238E27FC236}">
              <a16:creationId xmlns:a16="http://schemas.microsoft.com/office/drawing/2014/main" id="{0992CD0D-FF5C-93DA-3BCE-306EC0ABE08A}"/>
            </a:ext>
          </a:extLst>
        </xdr:cNvPr>
        <xdr:cNvPicPr>
          <a:picLocks noChangeAspect="1"/>
        </xdr:cNvPicPr>
      </xdr:nvPicPr>
      <xdr:blipFill>
        <a:blip xmlns:r="http://schemas.openxmlformats.org/officeDocument/2006/relationships" r:embed="rId1"/>
        <a:stretch>
          <a:fillRect/>
        </a:stretch>
      </xdr:blipFill>
      <xdr:spPr>
        <a:xfrm>
          <a:off x="12465843" y="1416845"/>
          <a:ext cx="12208168" cy="48953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511968</xdr:colOff>
      <xdr:row>7</xdr:row>
      <xdr:rowOff>35718</xdr:rowOff>
    </xdr:from>
    <xdr:to>
      <xdr:col>20</xdr:col>
      <xdr:colOff>258527</xdr:colOff>
      <xdr:row>21</xdr:row>
      <xdr:rowOff>2725</xdr:rowOff>
    </xdr:to>
    <xdr:pic>
      <xdr:nvPicPr>
        <xdr:cNvPr id="2" name="Billede 1">
          <a:extLst>
            <a:ext uri="{FF2B5EF4-FFF2-40B4-BE49-F238E27FC236}">
              <a16:creationId xmlns:a16="http://schemas.microsoft.com/office/drawing/2014/main" id="{C6051420-3A05-7601-5C04-1169EFE8259C}"/>
            </a:ext>
          </a:extLst>
        </xdr:cNvPr>
        <xdr:cNvPicPr>
          <a:picLocks noChangeAspect="1"/>
        </xdr:cNvPicPr>
      </xdr:nvPicPr>
      <xdr:blipFill>
        <a:blip xmlns:r="http://schemas.openxmlformats.org/officeDocument/2006/relationships" r:embed="rId1"/>
        <a:stretch>
          <a:fillRect/>
        </a:stretch>
      </xdr:blipFill>
      <xdr:spPr>
        <a:xfrm>
          <a:off x="12442031" y="1452562"/>
          <a:ext cx="9688277" cy="246731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BBA82-E4EC-4225-B459-168040F55F01}">
  <dimension ref="A1:M45"/>
  <sheetViews>
    <sheetView showGridLines="0" tabSelected="1" topLeftCell="B5" zoomScale="80" zoomScaleNormal="80" workbookViewId="0">
      <selection activeCell="C27" sqref="C27:J35"/>
    </sheetView>
  </sheetViews>
  <sheetFormatPr defaultColWidth="8.54296875" defaultRowHeight="13" x14ac:dyDescent="0.3"/>
  <cols>
    <col min="1" max="1" width="8.54296875" style="16"/>
    <col min="2" max="2" width="46" style="16" customWidth="1"/>
    <col min="3" max="3" width="15.453125" style="16" customWidth="1"/>
    <col min="4" max="4" width="14.26953125" style="16" customWidth="1"/>
    <col min="5" max="5" width="16.81640625" style="16" customWidth="1"/>
    <col min="6" max="6" width="14.54296875" style="16" customWidth="1"/>
    <col min="7" max="7" width="13.54296875" style="16" customWidth="1"/>
    <col min="8" max="9" width="17.1796875" style="16" customWidth="1"/>
    <col min="10" max="10" width="17" style="16" customWidth="1"/>
    <col min="11" max="11" width="10.54296875" style="16" hidden="1" customWidth="1"/>
    <col min="12" max="12" width="11.453125" style="16" hidden="1" customWidth="1"/>
    <col min="13" max="13" width="10.54296875" style="16" hidden="1" customWidth="1"/>
    <col min="14" max="14" width="8.54296875" style="16"/>
    <col min="15" max="15" width="13.453125" style="16" bestFit="1" customWidth="1"/>
    <col min="16" max="16384" width="8.54296875" style="16"/>
  </cols>
  <sheetData>
    <row r="1" spans="1:11" ht="24.5" x14ac:dyDescent="0.45">
      <c r="A1" s="13"/>
      <c r="B1" s="8" t="s">
        <v>0</v>
      </c>
      <c r="C1" s="8"/>
      <c r="D1" s="12"/>
      <c r="E1" s="19"/>
      <c r="F1" s="13"/>
      <c r="G1" s="13"/>
      <c r="H1" s="13"/>
      <c r="I1" s="13"/>
      <c r="J1" s="13"/>
      <c r="K1" s="14"/>
    </row>
    <row r="2" spans="1:11" ht="13.5" x14ac:dyDescent="0.3">
      <c r="A2" s="13"/>
      <c r="B2" s="12"/>
      <c r="C2" s="12"/>
      <c r="D2" s="12"/>
      <c r="E2" s="12"/>
      <c r="F2" s="13"/>
      <c r="G2" s="13"/>
      <c r="H2" s="13"/>
      <c r="I2" s="13"/>
      <c r="J2" s="13"/>
      <c r="K2" s="14"/>
    </row>
    <row r="3" spans="1:11" ht="15" customHeight="1" x14ac:dyDescent="0.3">
      <c r="B3" s="7" t="s">
        <v>1</v>
      </c>
      <c r="C3" s="47" t="s">
        <v>23</v>
      </c>
      <c r="D3" s="48"/>
      <c r="E3" s="48"/>
      <c r="F3" s="48"/>
      <c r="G3" s="49"/>
      <c r="H3" s="17"/>
      <c r="I3" s="15"/>
      <c r="J3" s="15"/>
      <c r="K3" s="14"/>
    </row>
    <row r="4" spans="1:11" ht="14" x14ac:dyDescent="0.3">
      <c r="B4" s="7" t="s">
        <v>2</v>
      </c>
      <c r="C4" s="47" t="s">
        <v>20</v>
      </c>
      <c r="D4" s="48"/>
      <c r="E4" s="48"/>
      <c r="F4" s="48"/>
      <c r="G4" s="49"/>
      <c r="H4" s="17"/>
      <c r="I4" s="15"/>
      <c r="J4" s="15"/>
      <c r="K4" s="14"/>
    </row>
    <row r="5" spans="1:11" ht="14.25" customHeight="1" x14ac:dyDescent="0.3">
      <c r="B5" s="7" t="s">
        <v>19</v>
      </c>
      <c r="C5" s="47" t="s">
        <v>30</v>
      </c>
      <c r="D5" s="48"/>
      <c r="E5" s="48"/>
      <c r="F5" s="48"/>
      <c r="G5" s="49"/>
      <c r="H5" s="17"/>
      <c r="I5" s="15"/>
      <c r="J5" s="15"/>
    </row>
    <row r="6" spans="1:11" ht="14.25" customHeight="1" x14ac:dyDescent="0.3">
      <c r="B6" s="7" t="s">
        <v>18</v>
      </c>
      <c r="C6" s="47" t="s">
        <v>35</v>
      </c>
      <c r="D6" s="48"/>
      <c r="E6" s="48"/>
      <c r="F6" s="48"/>
      <c r="G6" s="49"/>
      <c r="H6" s="17"/>
      <c r="I6" s="15"/>
      <c r="J6" s="15"/>
    </row>
    <row r="7" spans="1:11" ht="14" x14ac:dyDescent="0.3">
      <c r="B7" s="12"/>
      <c r="C7" s="12"/>
      <c r="D7" s="12"/>
      <c r="E7" s="12"/>
      <c r="F7" s="15"/>
      <c r="G7" s="15"/>
      <c r="H7" s="15"/>
      <c r="I7" s="15"/>
      <c r="J7" s="15"/>
    </row>
    <row r="8" spans="1:11" ht="13.5" x14ac:dyDescent="0.3">
      <c r="B8" s="2" t="s">
        <v>17</v>
      </c>
      <c r="C8" s="22"/>
      <c r="D8" s="44" t="s">
        <v>24</v>
      </c>
      <c r="E8" s="45"/>
      <c r="F8" s="45"/>
      <c r="G8" s="46"/>
      <c r="H8" s="44" t="s">
        <v>16</v>
      </c>
      <c r="I8" s="50"/>
      <c r="J8" s="51"/>
    </row>
    <row r="9" spans="1:11" ht="27" x14ac:dyDescent="0.3">
      <c r="B9" s="1"/>
      <c r="C9" s="9">
        <v>2022</v>
      </c>
      <c r="D9" s="9">
        <v>2023</v>
      </c>
      <c r="E9" s="6" t="s">
        <v>25</v>
      </c>
      <c r="F9" s="6" t="s">
        <v>15</v>
      </c>
      <c r="G9" s="6" t="s">
        <v>14</v>
      </c>
      <c r="H9" s="20" t="s">
        <v>27</v>
      </c>
      <c r="I9" s="20" t="s">
        <v>28</v>
      </c>
      <c r="J9" s="6" t="s">
        <v>29</v>
      </c>
    </row>
    <row r="10" spans="1:11" ht="13.5" x14ac:dyDescent="0.3">
      <c r="B10" s="5" t="s">
        <v>13</v>
      </c>
      <c r="C10" s="18">
        <v>1699238</v>
      </c>
      <c r="D10" s="18">
        <v>1872000</v>
      </c>
      <c r="E10" s="18">
        <v>1092510</v>
      </c>
      <c r="F10" s="18">
        <v>779490</v>
      </c>
      <c r="G10" s="18">
        <v>0.58399999999999996</v>
      </c>
      <c r="H10" s="18">
        <v>4158000</v>
      </c>
      <c r="I10" s="18">
        <v>4365900</v>
      </c>
      <c r="J10" s="18">
        <v>4584195</v>
      </c>
    </row>
    <row r="11" spans="1:11" ht="13.5" x14ac:dyDescent="0.3">
      <c r="B11" s="5" t="s">
        <v>12</v>
      </c>
      <c r="C11" s="18">
        <v>1216544</v>
      </c>
      <c r="D11" s="18">
        <v>4123000</v>
      </c>
      <c r="E11" s="18">
        <v>1322829</v>
      </c>
      <c r="F11" s="18">
        <v>2800170</v>
      </c>
      <c r="G11" s="18">
        <v>0.32100000000000001</v>
      </c>
      <c r="H11" s="18">
        <v>3372796</v>
      </c>
      <c r="I11" s="18">
        <v>3056336</v>
      </c>
      <c r="J11" s="18">
        <v>3209153</v>
      </c>
    </row>
    <row r="12" spans="1:11" ht="13.5" x14ac:dyDescent="0.3">
      <c r="B12" s="5" t="s">
        <v>11</v>
      </c>
      <c r="C12" s="18">
        <v>619955</v>
      </c>
      <c r="D12" s="18">
        <v>7003000</v>
      </c>
      <c r="E12" s="18">
        <v>4502771</v>
      </c>
      <c r="F12" s="18">
        <v>2500229</v>
      </c>
      <c r="G12" s="18">
        <v>0.64300000000000002</v>
      </c>
      <c r="H12" s="18">
        <v>945000</v>
      </c>
      <c r="I12" s="18">
        <v>882000</v>
      </c>
      <c r="J12" s="18">
        <v>1976100</v>
      </c>
    </row>
    <row r="13" spans="1:11" ht="13.5" x14ac:dyDescent="0.3">
      <c r="B13" s="5" t="s">
        <v>10</v>
      </c>
      <c r="C13" s="18">
        <v>2387025</v>
      </c>
      <c r="D13" s="18">
        <v>1500000</v>
      </c>
      <c r="E13" s="18">
        <v>1421750</v>
      </c>
      <c r="F13" s="18">
        <v>78250</v>
      </c>
      <c r="G13" s="18">
        <v>0.94799999999999995</v>
      </c>
      <c r="H13" s="18">
        <v>840000</v>
      </c>
      <c r="I13" s="18">
        <v>882000</v>
      </c>
      <c r="J13" s="18">
        <v>926100</v>
      </c>
    </row>
    <row r="14" spans="1:11" ht="13.5" x14ac:dyDescent="0.3">
      <c r="B14" s="5" t="s">
        <v>9</v>
      </c>
      <c r="C14" s="18">
        <v>1660102</v>
      </c>
      <c r="D14" s="18">
        <v>645000</v>
      </c>
      <c r="E14" s="18">
        <v>205369</v>
      </c>
      <c r="F14" s="18">
        <v>439631</v>
      </c>
      <c r="G14" s="18">
        <v>0.318</v>
      </c>
      <c r="H14" s="18">
        <v>204750</v>
      </c>
      <c r="I14" s="18">
        <v>214988</v>
      </c>
      <c r="J14" s="18">
        <v>225737</v>
      </c>
    </row>
    <row r="15" spans="1:11" ht="13.5" x14ac:dyDescent="0.3">
      <c r="B15" s="5" t="s">
        <v>8</v>
      </c>
      <c r="C15" s="18">
        <v>65895</v>
      </c>
      <c r="D15" s="18">
        <v>133000</v>
      </c>
      <c r="E15" s="18">
        <v>7104</v>
      </c>
      <c r="F15" s="18">
        <v>125896</v>
      </c>
      <c r="G15" s="18">
        <v>5.2999999999999999E-2</v>
      </c>
      <c r="H15" s="18">
        <v>139650</v>
      </c>
      <c r="I15" s="18">
        <v>146633</v>
      </c>
      <c r="J15" s="18">
        <v>153964</v>
      </c>
    </row>
    <row r="16" spans="1:11" ht="13.5" x14ac:dyDescent="0.3">
      <c r="B16" s="5" t="s">
        <v>7</v>
      </c>
      <c r="C16" s="18">
        <v>15378</v>
      </c>
      <c r="D16" s="18">
        <v>22000</v>
      </c>
      <c r="E16" s="18">
        <v>27247</v>
      </c>
      <c r="F16" s="18">
        <v>-5247</v>
      </c>
      <c r="G16" s="18">
        <v>1.238</v>
      </c>
      <c r="H16" s="18">
        <v>36750</v>
      </c>
      <c r="I16" s="18">
        <v>38588</v>
      </c>
      <c r="J16" s="18">
        <v>40517</v>
      </c>
    </row>
    <row r="17" spans="2:10" ht="13.5" x14ac:dyDescent="0.3">
      <c r="B17" s="5" t="s">
        <v>6</v>
      </c>
      <c r="C17" s="18">
        <v>0</v>
      </c>
      <c r="D17" s="18">
        <v>0</v>
      </c>
      <c r="E17" s="18">
        <v>0</v>
      </c>
      <c r="F17" s="18">
        <v>0</v>
      </c>
      <c r="G17" s="18" t="s">
        <v>26</v>
      </c>
      <c r="H17" s="18">
        <v>0</v>
      </c>
      <c r="I17" s="18">
        <v>0</v>
      </c>
      <c r="J17" s="18">
        <v>0</v>
      </c>
    </row>
    <row r="18" spans="2:10" ht="13.5" x14ac:dyDescent="0.3">
      <c r="B18" s="4"/>
      <c r="C18" s="10"/>
      <c r="D18" s="10"/>
      <c r="E18" s="10"/>
      <c r="F18" s="10"/>
      <c r="G18" s="10" t="s">
        <v>26</v>
      </c>
      <c r="H18" s="10"/>
      <c r="I18" s="10"/>
      <c r="J18" s="10"/>
    </row>
    <row r="19" spans="2:10" ht="13.5" x14ac:dyDescent="0.3">
      <c r="B19" s="4" t="s">
        <v>3</v>
      </c>
      <c r="C19" s="11">
        <f>SUM(C10:C18)</f>
        <v>7664137</v>
      </c>
      <c r="D19" s="11">
        <f>SUM(D10:D17)</f>
        <v>15298000</v>
      </c>
      <c r="E19" s="11">
        <f>SUM(E10:E17)</f>
        <v>8579580</v>
      </c>
      <c r="F19" s="11">
        <f>D19-E19</f>
        <v>6718420</v>
      </c>
      <c r="G19" s="3">
        <f>IFERROR(E19/D19,"-")</f>
        <v>0.56083017387893841</v>
      </c>
      <c r="H19" s="11">
        <f>SUM(H10:H17)</f>
        <v>9696946</v>
      </c>
      <c r="I19" s="11">
        <f t="shared" ref="I19:J19" si="0">SUM(I10:I17)</f>
        <v>9586445</v>
      </c>
      <c r="J19" s="11">
        <f t="shared" si="0"/>
        <v>11115766</v>
      </c>
    </row>
    <row r="20" spans="2:10" ht="14" x14ac:dyDescent="0.3">
      <c r="B20" s="12"/>
      <c r="C20" s="12"/>
      <c r="D20" s="12"/>
      <c r="E20" s="12"/>
      <c r="F20" s="15"/>
      <c r="G20" s="15"/>
      <c r="H20" s="15"/>
      <c r="I20" s="15"/>
      <c r="J20" s="15"/>
    </row>
    <row r="21" spans="2:10" ht="13.5" x14ac:dyDescent="0.3">
      <c r="B21" s="23" t="s">
        <v>31</v>
      </c>
      <c r="C21" s="24">
        <v>2022</v>
      </c>
      <c r="D21" s="24">
        <v>2023</v>
      </c>
      <c r="E21" s="24">
        <v>2024</v>
      </c>
      <c r="F21" s="24">
        <v>2025</v>
      </c>
      <c r="G21" s="24">
        <v>2026</v>
      </c>
      <c r="H21" s="25">
        <v>2027</v>
      </c>
      <c r="I21" s="25">
        <v>2028</v>
      </c>
      <c r="J21" s="25">
        <v>2029</v>
      </c>
    </row>
    <row r="22" spans="2:10" ht="13.5" x14ac:dyDescent="0.3">
      <c r="B22" s="26" t="s">
        <v>38</v>
      </c>
      <c r="C22" s="27">
        <v>-7760760</v>
      </c>
      <c r="D22" s="27">
        <v>-9050000</v>
      </c>
      <c r="E22" s="27">
        <v>-11600000</v>
      </c>
      <c r="F22" s="27">
        <v>-12180000</v>
      </c>
      <c r="G22" s="27">
        <v>-12789000</v>
      </c>
      <c r="H22" s="28">
        <v>-13428450</v>
      </c>
      <c r="I22" s="28">
        <v>-14099872</v>
      </c>
      <c r="J22" s="28">
        <v>-14804866</v>
      </c>
    </row>
    <row r="23" spans="2:10" ht="13.5" x14ac:dyDescent="0.3">
      <c r="B23" s="26" t="s">
        <v>32</v>
      </c>
      <c r="C23" s="27">
        <v>-1021605</v>
      </c>
      <c r="D23" s="27">
        <v>-1118229</v>
      </c>
      <c r="E23" s="27">
        <v>5129770</v>
      </c>
      <c r="F23" s="27">
        <v>3226717</v>
      </c>
      <c r="G23" s="27">
        <v>633160</v>
      </c>
      <c r="H23" s="28">
        <v>-1040074</v>
      </c>
      <c r="I23" s="28">
        <v>-2271969</v>
      </c>
      <c r="J23" s="28">
        <v>-3040460</v>
      </c>
    </row>
    <row r="24" spans="2:10" ht="13.5" x14ac:dyDescent="0.3">
      <c r="B24" s="26" t="s">
        <v>33</v>
      </c>
      <c r="C24" s="27">
        <v>7664136</v>
      </c>
      <c r="D24" s="27">
        <v>15298000</v>
      </c>
      <c r="E24" s="27">
        <v>9696946</v>
      </c>
      <c r="F24" s="27">
        <v>9586444</v>
      </c>
      <c r="G24" s="27">
        <v>11115766</v>
      </c>
      <c r="H24" s="28">
        <v>12196554</v>
      </c>
      <c r="I24" s="28">
        <v>13331382</v>
      </c>
      <c r="J24" s="28">
        <v>14470451</v>
      </c>
    </row>
    <row r="25" spans="2:10" ht="13.5" x14ac:dyDescent="0.3">
      <c r="B25" s="29" t="s">
        <v>34</v>
      </c>
      <c r="C25" s="30">
        <v>-1118229</v>
      </c>
      <c r="D25" s="30">
        <v>5129770</v>
      </c>
      <c r="E25" s="30">
        <v>3226717</v>
      </c>
      <c r="F25" s="30">
        <v>633160</v>
      </c>
      <c r="G25" s="30">
        <v>-1040074</v>
      </c>
      <c r="H25" s="31">
        <v>-2271969</v>
      </c>
      <c r="I25" s="31">
        <v>-3040460</v>
      </c>
      <c r="J25" s="31">
        <v>-3374875</v>
      </c>
    </row>
    <row r="26" spans="2:10" ht="14" x14ac:dyDescent="0.3">
      <c r="B26" s="12"/>
      <c r="C26" s="12"/>
      <c r="D26" s="12"/>
      <c r="E26" s="12"/>
      <c r="F26" s="15"/>
      <c r="G26" s="15"/>
      <c r="H26" s="15"/>
      <c r="I26" s="15"/>
      <c r="J26" s="15"/>
    </row>
    <row r="27" spans="2:10" ht="12.75" customHeight="1" x14ac:dyDescent="0.3">
      <c r="B27" s="41" t="s">
        <v>5</v>
      </c>
      <c r="C27" s="40" t="s">
        <v>37</v>
      </c>
      <c r="D27" s="40"/>
      <c r="E27" s="40"/>
      <c r="F27" s="40"/>
      <c r="G27" s="40"/>
      <c r="H27" s="40"/>
      <c r="I27" s="40"/>
      <c r="J27" s="40"/>
    </row>
    <row r="28" spans="2:10" x14ac:dyDescent="0.3">
      <c r="B28" s="42"/>
      <c r="C28" s="40"/>
      <c r="D28" s="40"/>
      <c r="E28" s="40"/>
      <c r="F28" s="40"/>
      <c r="G28" s="40"/>
      <c r="H28" s="40"/>
      <c r="I28" s="40"/>
      <c r="J28" s="40"/>
    </row>
    <row r="29" spans="2:10" ht="12.75" customHeight="1" x14ac:dyDescent="0.3">
      <c r="B29" s="42"/>
      <c r="C29" s="40"/>
      <c r="D29" s="40"/>
      <c r="E29" s="40"/>
      <c r="F29" s="40"/>
      <c r="G29" s="40"/>
      <c r="H29" s="40"/>
      <c r="I29" s="40"/>
      <c r="J29" s="40"/>
    </row>
    <row r="30" spans="2:10" ht="12.75" customHeight="1" x14ac:dyDescent="0.3">
      <c r="B30" s="42"/>
      <c r="C30" s="40"/>
      <c r="D30" s="40"/>
      <c r="E30" s="40"/>
      <c r="F30" s="40"/>
      <c r="G30" s="40"/>
      <c r="H30" s="40"/>
      <c r="I30" s="40"/>
      <c r="J30" s="40"/>
    </row>
    <row r="31" spans="2:10" ht="73.5" customHeight="1" x14ac:dyDescent="0.3">
      <c r="B31" s="42"/>
      <c r="C31" s="40"/>
      <c r="D31" s="40"/>
      <c r="E31" s="40"/>
      <c r="F31" s="40"/>
      <c r="G31" s="40"/>
      <c r="H31" s="40"/>
      <c r="I31" s="40"/>
      <c r="J31" s="40"/>
    </row>
    <row r="32" spans="2:10" ht="9.75" customHeight="1" x14ac:dyDescent="0.3">
      <c r="B32" s="42"/>
      <c r="C32" s="40"/>
      <c r="D32" s="40"/>
      <c r="E32" s="40"/>
      <c r="F32" s="40"/>
      <c r="G32" s="40"/>
      <c r="H32" s="40"/>
      <c r="I32" s="40"/>
      <c r="J32" s="40"/>
    </row>
    <row r="33" spans="2:11" ht="12.75" hidden="1" customHeight="1" x14ac:dyDescent="0.3">
      <c r="B33" s="42"/>
      <c r="C33" s="40"/>
      <c r="D33" s="40"/>
      <c r="E33" s="40"/>
      <c r="F33" s="40"/>
      <c r="G33" s="40"/>
      <c r="H33" s="40"/>
      <c r="I33" s="40"/>
      <c r="J33" s="40"/>
    </row>
    <row r="34" spans="2:11" ht="12.75" hidden="1" customHeight="1" x14ac:dyDescent="0.3">
      <c r="B34" s="42"/>
      <c r="C34" s="40"/>
      <c r="D34" s="40"/>
      <c r="E34" s="40"/>
      <c r="F34" s="40"/>
      <c r="G34" s="40"/>
      <c r="H34" s="40"/>
      <c r="I34" s="40"/>
      <c r="J34" s="40"/>
    </row>
    <row r="35" spans="2:11" ht="12.75" hidden="1" customHeight="1" x14ac:dyDescent="0.3">
      <c r="B35" s="43"/>
      <c r="C35" s="40"/>
      <c r="D35" s="40"/>
      <c r="E35" s="40"/>
      <c r="F35" s="40"/>
      <c r="G35" s="40"/>
      <c r="H35" s="40"/>
      <c r="I35" s="40"/>
      <c r="J35" s="40"/>
    </row>
    <row r="37" spans="2:11" ht="12.75" customHeight="1" x14ac:dyDescent="0.3">
      <c r="B37" s="38" t="s">
        <v>4</v>
      </c>
      <c r="C37" s="40" t="s">
        <v>41</v>
      </c>
      <c r="D37" s="40"/>
      <c r="E37" s="40"/>
      <c r="F37" s="40"/>
      <c r="G37" s="40"/>
      <c r="H37" s="40"/>
      <c r="I37" s="40"/>
      <c r="J37" s="40"/>
      <c r="K37" s="21"/>
    </row>
    <row r="38" spans="2:11" x14ac:dyDescent="0.3">
      <c r="B38" s="38"/>
      <c r="C38" s="40"/>
      <c r="D38" s="40"/>
      <c r="E38" s="40"/>
      <c r="F38" s="40"/>
      <c r="G38" s="40"/>
      <c r="H38" s="40"/>
      <c r="I38" s="40"/>
      <c r="J38" s="40"/>
      <c r="K38" s="21"/>
    </row>
    <row r="39" spans="2:11" x14ac:dyDescent="0.3">
      <c r="B39" s="38"/>
      <c r="C39" s="40"/>
      <c r="D39" s="40"/>
      <c r="E39" s="40"/>
      <c r="F39" s="40"/>
      <c r="G39" s="40"/>
      <c r="H39" s="40"/>
      <c r="I39" s="40"/>
      <c r="J39" s="40"/>
      <c r="K39" s="21"/>
    </row>
    <row r="40" spans="2:11" x14ac:dyDescent="0.3">
      <c r="B40" s="38"/>
      <c r="C40" s="40"/>
      <c r="D40" s="40"/>
      <c r="E40" s="40"/>
      <c r="F40" s="40"/>
      <c r="G40" s="40"/>
      <c r="H40" s="40"/>
      <c r="I40" s="40"/>
      <c r="J40" s="40"/>
      <c r="K40" s="21"/>
    </row>
    <row r="41" spans="2:11" x14ac:dyDescent="0.3">
      <c r="B41" s="38"/>
      <c r="C41" s="40"/>
      <c r="D41" s="40"/>
      <c r="E41" s="40"/>
      <c r="F41" s="40"/>
      <c r="G41" s="40"/>
      <c r="H41" s="40"/>
      <c r="I41" s="40"/>
      <c r="J41" s="40"/>
      <c r="K41" s="21"/>
    </row>
    <row r="42" spans="2:11" x14ac:dyDescent="0.3">
      <c r="B42" s="38"/>
      <c r="C42" s="40"/>
      <c r="D42" s="40"/>
      <c r="E42" s="40"/>
      <c r="F42" s="40"/>
      <c r="G42" s="40"/>
      <c r="H42" s="40"/>
      <c r="I42" s="40"/>
      <c r="J42" s="40"/>
      <c r="K42" s="21"/>
    </row>
    <row r="43" spans="2:11" x14ac:dyDescent="0.3">
      <c r="B43" s="38"/>
      <c r="C43" s="40"/>
      <c r="D43" s="40"/>
      <c r="E43" s="40"/>
      <c r="F43" s="40"/>
      <c r="G43" s="40"/>
      <c r="H43" s="40"/>
      <c r="I43" s="40"/>
      <c r="J43" s="40"/>
      <c r="K43" s="21"/>
    </row>
    <row r="44" spans="2:11" x14ac:dyDescent="0.3">
      <c r="B44" s="38"/>
      <c r="C44" s="40"/>
      <c r="D44" s="40"/>
      <c r="E44" s="40"/>
      <c r="F44" s="40"/>
      <c r="G44" s="40"/>
      <c r="H44" s="40"/>
      <c r="I44" s="40"/>
      <c r="J44" s="40"/>
      <c r="K44" s="21"/>
    </row>
    <row r="45" spans="2:11" ht="81.75" customHeight="1" x14ac:dyDescent="0.3">
      <c r="B45" s="39"/>
      <c r="C45" s="40"/>
      <c r="D45" s="40"/>
      <c r="E45" s="40"/>
      <c r="F45" s="40"/>
      <c r="G45" s="40"/>
      <c r="H45" s="40"/>
      <c r="I45" s="40"/>
      <c r="J45" s="40"/>
      <c r="K45" s="21"/>
    </row>
  </sheetData>
  <mergeCells count="10">
    <mergeCell ref="B37:B45"/>
    <mergeCell ref="C37:J45"/>
    <mergeCell ref="B27:B35"/>
    <mergeCell ref="D8:G8"/>
    <mergeCell ref="C3:G3"/>
    <mergeCell ref="C4:G4"/>
    <mergeCell ref="C5:G5"/>
    <mergeCell ref="C6:G6"/>
    <mergeCell ref="H8:J8"/>
    <mergeCell ref="C27:J35"/>
  </mergeCells>
  <pageMargins left="0.7" right="0.7" top="0.75" bottom="0.75" header="0.3" footer="0.3"/>
  <pageSetup paperSize="9" orientation="portrait" r:id="rId1"/>
  <ignoredErrors>
    <ignoredError sqref="C19:D1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1182B-2BAB-4E73-8DC5-86D274C75550}">
  <dimension ref="B1:K45"/>
  <sheetViews>
    <sheetView showGridLines="0" topLeftCell="B3" zoomScale="80" zoomScaleNormal="80" workbookViewId="0">
      <selection activeCell="C27" sqref="C27:J35"/>
    </sheetView>
  </sheetViews>
  <sheetFormatPr defaultColWidth="8.54296875" defaultRowHeight="13" x14ac:dyDescent="0.3"/>
  <cols>
    <col min="1" max="1" width="8.54296875" style="16"/>
    <col min="2" max="2" width="43.453125" style="16" customWidth="1"/>
    <col min="3" max="4" width="14.26953125" style="16" bestFit="1" customWidth="1"/>
    <col min="5" max="5" width="17.81640625" style="16" customWidth="1"/>
    <col min="6" max="7" width="14.54296875" style="16" customWidth="1"/>
    <col min="8" max="9" width="17.1796875" style="16" customWidth="1"/>
    <col min="10" max="10" width="17" style="16" customWidth="1"/>
    <col min="11" max="11" width="10.54296875" style="16" customWidth="1"/>
    <col min="12" max="12" width="11.453125" style="16" customWidth="1"/>
    <col min="13" max="13" width="10.54296875" style="16" customWidth="1"/>
    <col min="14" max="14" width="8.54296875" style="16"/>
    <col min="15" max="15" width="40.1796875" style="16" customWidth="1"/>
    <col min="16" max="18" width="12" style="16" bestFit="1" customWidth="1"/>
    <col min="19" max="19" width="21.54296875" style="16" bestFit="1" customWidth="1"/>
    <col min="20" max="20" width="10.453125" style="16" bestFit="1" customWidth="1"/>
    <col min="21" max="21" width="9.54296875" style="16" bestFit="1" customWidth="1"/>
    <col min="22" max="22" width="12" style="16" bestFit="1" customWidth="1"/>
    <col min="23" max="24" width="13.453125" style="16" bestFit="1" customWidth="1"/>
    <col min="25" max="16384" width="8.54296875" style="16"/>
  </cols>
  <sheetData>
    <row r="1" spans="2:11" ht="24.5" x14ac:dyDescent="0.45">
      <c r="B1" s="8" t="s">
        <v>0</v>
      </c>
      <c r="C1" s="8"/>
      <c r="D1" s="12"/>
      <c r="E1" s="19"/>
      <c r="F1" s="13"/>
      <c r="G1" s="13"/>
      <c r="H1" s="13"/>
      <c r="I1" s="13"/>
      <c r="J1" s="13"/>
      <c r="K1" s="14"/>
    </row>
    <row r="2" spans="2:11" ht="13.5" x14ac:dyDescent="0.3">
      <c r="B2" s="12"/>
      <c r="C2" s="12"/>
      <c r="D2" s="12"/>
      <c r="E2" s="12"/>
      <c r="F2" s="13"/>
      <c r="G2" s="13"/>
      <c r="H2" s="13"/>
      <c r="I2" s="13"/>
      <c r="J2" s="13"/>
      <c r="K2" s="14"/>
    </row>
    <row r="3" spans="2:11" ht="15" customHeight="1" x14ac:dyDescent="0.3">
      <c r="B3" s="7" t="s">
        <v>1</v>
      </c>
      <c r="C3" s="47" t="s">
        <v>22</v>
      </c>
      <c r="D3" s="48"/>
      <c r="E3" s="48"/>
      <c r="F3" s="48"/>
      <c r="G3" s="49"/>
      <c r="H3" s="17"/>
      <c r="I3" s="15"/>
      <c r="J3" s="15"/>
      <c r="K3" s="14"/>
    </row>
    <row r="4" spans="2:11" ht="15" customHeight="1" x14ac:dyDescent="0.3">
      <c r="B4" s="7" t="s">
        <v>2</v>
      </c>
      <c r="C4" s="53" t="s">
        <v>20</v>
      </c>
      <c r="D4" s="53"/>
      <c r="E4" s="53"/>
      <c r="F4" s="53"/>
      <c r="G4" s="53"/>
      <c r="H4" s="17"/>
      <c r="I4" s="15"/>
      <c r="J4" s="15"/>
      <c r="K4" s="14"/>
    </row>
    <row r="5" spans="2:11" ht="15" customHeight="1" x14ac:dyDescent="0.3">
      <c r="B5" s="7" t="s">
        <v>19</v>
      </c>
      <c r="C5" s="47" t="s">
        <v>30</v>
      </c>
      <c r="D5" s="48"/>
      <c r="E5" s="48"/>
      <c r="F5" s="48"/>
      <c r="G5" s="49"/>
      <c r="H5" s="17"/>
      <c r="I5" s="15"/>
      <c r="J5" s="15"/>
    </row>
    <row r="6" spans="2:11" ht="14" x14ac:dyDescent="0.3">
      <c r="B6" s="7" t="s">
        <v>18</v>
      </c>
      <c r="C6" s="47" t="s">
        <v>35</v>
      </c>
      <c r="D6" s="48"/>
      <c r="E6" s="48"/>
      <c r="F6" s="48"/>
      <c r="G6" s="49"/>
      <c r="H6" s="17"/>
      <c r="I6" s="15"/>
      <c r="J6" s="15"/>
    </row>
    <row r="7" spans="2:11" ht="14" x14ac:dyDescent="0.3">
      <c r="B7" s="12"/>
      <c r="C7" s="12"/>
      <c r="D7" s="12"/>
      <c r="E7" s="12"/>
      <c r="F7" s="15"/>
      <c r="G7" s="15"/>
      <c r="H7" s="15"/>
      <c r="I7" s="15"/>
      <c r="J7" s="15"/>
    </row>
    <row r="8" spans="2:11" ht="13.5" x14ac:dyDescent="0.3">
      <c r="B8" s="2" t="s">
        <v>17</v>
      </c>
      <c r="C8" s="22"/>
      <c r="D8" s="44" t="s">
        <v>21</v>
      </c>
      <c r="E8" s="45"/>
      <c r="F8" s="45"/>
      <c r="G8" s="46"/>
      <c r="H8" s="44" t="s">
        <v>16</v>
      </c>
      <c r="I8" s="50"/>
      <c r="J8" s="51"/>
    </row>
    <row r="9" spans="2:11" ht="27" x14ac:dyDescent="0.3">
      <c r="B9" s="1"/>
      <c r="C9" s="9">
        <v>2022</v>
      </c>
      <c r="D9" s="9" t="s">
        <v>36</v>
      </c>
      <c r="E9" s="6" t="s">
        <v>25</v>
      </c>
      <c r="F9" s="6" t="s">
        <v>15</v>
      </c>
      <c r="G9" s="6" t="s">
        <v>14</v>
      </c>
      <c r="H9" s="20" t="s">
        <v>27</v>
      </c>
      <c r="I9" s="20" t="s">
        <v>28</v>
      </c>
      <c r="J9" s="6" t="s">
        <v>29</v>
      </c>
    </row>
    <row r="10" spans="2:11" ht="13.5" x14ac:dyDescent="0.3">
      <c r="B10" s="5" t="s">
        <v>13</v>
      </c>
      <c r="C10" s="27">
        <v>896893</v>
      </c>
      <c r="D10" s="27">
        <v>768000</v>
      </c>
      <c r="E10" s="34">
        <v>511972</v>
      </c>
      <c r="F10" s="34">
        <v>256028</v>
      </c>
      <c r="G10" s="35">
        <v>0.66700000000000004</v>
      </c>
      <c r="H10" s="27">
        <v>1764000</v>
      </c>
      <c r="I10" s="27">
        <v>1852200</v>
      </c>
      <c r="J10" s="27">
        <v>1944810</v>
      </c>
    </row>
    <row r="11" spans="2:11" ht="13.5" x14ac:dyDescent="0.3">
      <c r="B11" s="5" t="s">
        <v>12</v>
      </c>
      <c r="C11" s="27">
        <v>7557792</v>
      </c>
      <c r="D11" s="27">
        <v>7361560</v>
      </c>
      <c r="E11" s="34">
        <v>4191203</v>
      </c>
      <c r="F11" s="34">
        <v>3170357</v>
      </c>
      <c r="G11" s="35">
        <v>0.56899999999999995</v>
      </c>
      <c r="H11" s="27">
        <v>7796838</v>
      </c>
      <c r="I11" s="27">
        <v>8186680</v>
      </c>
      <c r="J11" s="27">
        <v>8596014</v>
      </c>
    </row>
    <row r="12" spans="2:11" ht="13.5" x14ac:dyDescent="0.3">
      <c r="B12" s="5" t="s">
        <v>11</v>
      </c>
      <c r="C12" s="27">
        <v>16616</v>
      </c>
      <c r="D12" s="27">
        <v>300000</v>
      </c>
      <c r="E12" s="34">
        <v>36849</v>
      </c>
      <c r="F12" s="34">
        <v>263151</v>
      </c>
      <c r="G12" s="35">
        <v>0.123</v>
      </c>
      <c r="H12" s="27">
        <v>315000</v>
      </c>
      <c r="I12" s="27">
        <v>330750</v>
      </c>
      <c r="J12" s="27">
        <v>347288</v>
      </c>
    </row>
    <row r="13" spans="2:11" ht="13.5" x14ac:dyDescent="0.3">
      <c r="B13" s="5" t="s">
        <v>10</v>
      </c>
      <c r="C13" s="27">
        <v>1415710</v>
      </c>
      <c r="D13" s="27">
        <v>1000000</v>
      </c>
      <c r="E13" s="34">
        <v>982496</v>
      </c>
      <c r="F13" s="34">
        <v>17504</v>
      </c>
      <c r="G13" s="35">
        <v>0.98199999999999998</v>
      </c>
      <c r="H13" s="27">
        <v>1050000</v>
      </c>
      <c r="I13" s="27">
        <v>1102500</v>
      </c>
      <c r="J13" s="27">
        <v>1157625</v>
      </c>
    </row>
    <row r="14" spans="2:11" ht="13.5" x14ac:dyDescent="0.3">
      <c r="B14" s="5" t="s">
        <v>9</v>
      </c>
      <c r="C14" s="27">
        <v>87560</v>
      </c>
      <c r="D14" s="27">
        <v>645000</v>
      </c>
      <c r="E14" s="34">
        <v>272869</v>
      </c>
      <c r="F14" s="34">
        <v>372131</v>
      </c>
      <c r="G14" s="35">
        <v>0.42299999999999999</v>
      </c>
      <c r="H14" s="27">
        <v>677250</v>
      </c>
      <c r="I14" s="27">
        <v>214988</v>
      </c>
      <c r="J14" s="27">
        <v>225737</v>
      </c>
    </row>
    <row r="15" spans="2:11" ht="13.5" x14ac:dyDescent="0.3">
      <c r="B15" s="5" t="s">
        <v>8</v>
      </c>
      <c r="C15" s="27">
        <v>61994</v>
      </c>
      <c r="D15" s="27">
        <v>153000</v>
      </c>
      <c r="E15" s="34">
        <v>23965</v>
      </c>
      <c r="F15" s="34">
        <v>129035</v>
      </c>
      <c r="G15" s="35">
        <v>0.157</v>
      </c>
      <c r="H15" s="27">
        <v>160650</v>
      </c>
      <c r="I15" s="27">
        <v>168683</v>
      </c>
      <c r="J15" s="27">
        <v>177117</v>
      </c>
    </row>
    <row r="16" spans="2:11" ht="13.5" x14ac:dyDescent="0.3">
      <c r="B16" s="5" t="s">
        <v>7</v>
      </c>
      <c r="C16" s="27">
        <v>7366</v>
      </c>
      <c r="D16" s="27">
        <v>72000</v>
      </c>
      <c r="E16" s="34">
        <v>4518</v>
      </c>
      <c r="F16" s="34">
        <v>67482</v>
      </c>
      <c r="G16" s="35">
        <v>6.3E-2</v>
      </c>
      <c r="H16" s="27">
        <v>75600</v>
      </c>
      <c r="I16" s="27">
        <v>79380</v>
      </c>
      <c r="J16" s="27">
        <v>83349</v>
      </c>
    </row>
    <row r="17" spans="2:10" ht="13.5" x14ac:dyDescent="0.3">
      <c r="B17" s="5" t="s">
        <v>6</v>
      </c>
      <c r="C17" s="36">
        <v>0</v>
      </c>
      <c r="D17" s="36">
        <v>0</v>
      </c>
      <c r="E17" s="37">
        <v>0</v>
      </c>
      <c r="F17" s="37">
        <v>0</v>
      </c>
      <c r="G17" s="37" t="s">
        <v>26</v>
      </c>
      <c r="H17" s="36">
        <v>0</v>
      </c>
      <c r="I17" s="36">
        <v>0</v>
      </c>
      <c r="J17" s="36">
        <v>0</v>
      </c>
    </row>
    <row r="18" spans="2:10" ht="13.5" x14ac:dyDescent="0.3">
      <c r="B18" s="4"/>
      <c r="C18" s="32"/>
      <c r="D18" s="32"/>
      <c r="E18" s="32"/>
      <c r="F18" s="32"/>
      <c r="G18" s="32" t="str">
        <f t="shared" ref="G18" si="0">IFERROR((E18/D18),"-")</f>
        <v>-</v>
      </c>
      <c r="H18" s="33"/>
      <c r="I18" s="33"/>
      <c r="J18" s="32"/>
    </row>
    <row r="19" spans="2:10" ht="13.5" x14ac:dyDescent="0.3">
      <c r="B19" s="4" t="s">
        <v>3</v>
      </c>
      <c r="C19" s="11">
        <f>SUM(C10:C18)</f>
        <v>10043931</v>
      </c>
      <c r="D19" s="11">
        <f>SUM(D10:D17)</f>
        <v>10299560</v>
      </c>
      <c r="E19" s="11">
        <f>SUM(E10:E17)</f>
        <v>6023872</v>
      </c>
      <c r="F19" s="11">
        <f>D19-E19</f>
        <v>4275688</v>
      </c>
      <c r="G19" s="3">
        <f>IFERROR(E19/D19,"-")</f>
        <v>0.58486692635413551</v>
      </c>
      <c r="H19" s="11">
        <f>SUM(H10:H17)</f>
        <v>11839338</v>
      </c>
      <c r="I19" s="11">
        <f t="shared" ref="I19:J19" si="1">SUM(I10:I17)</f>
        <v>11935181</v>
      </c>
      <c r="J19" s="11">
        <f t="shared" si="1"/>
        <v>12531940</v>
      </c>
    </row>
    <row r="20" spans="2:10" ht="14" x14ac:dyDescent="0.3">
      <c r="B20" s="12"/>
      <c r="C20" s="12"/>
      <c r="D20" s="12"/>
      <c r="E20" s="12"/>
      <c r="F20" s="15"/>
      <c r="G20" s="15"/>
      <c r="H20" s="15"/>
      <c r="I20" s="15"/>
      <c r="J20" s="15"/>
    </row>
    <row r="21" spans="2:10" ht="13.5" x14ac:dyDescent="0.3">
      <c r="B21" s="23" t="s">
        <v>31</v>
      </c>
      <c r="C21" s="24">
        <v>2022</v>
      </c>
      <c r="D21" s="24">
        <v>2023</v>
      </c>
      <c r="E21" s="24">
        <v>2024</v>
      </c>
      <c r="F21" s="24">
        <v>2025</v>
      </c>
      <c r="G21" s="24">
        <v>2026</v>
      </c>
      <c r="H21" s="25">
        <v>2027</v>
      </c>
      <c r="I21" s="25">
        <v>2028</v>
      </c>
      <c r="J21" s="25">
        <v>2029</v>
      </c>
    </row>
    <row r="22" spans="2:10" ht="13.5" x14ac:dyDescent="0.3">
      <c r="B22" s="26" t="s">
        <v>38</v>
      </c>
      <c r="C22" s="27">
        <v>-11041100</v>
      </c>
      <c r="D22" s="27">
        <v>-10791000</v>
      </c>
      <c r="E22" s="27">
        <v>-11041000</v>
      </c>
      <c r="F22" s="27">
        <v>-11593050</v>
      </c>
      <c r="G22" s="27">
        <v>-12172703</v>
      </c>
      <c r="H22" s="28">
        <v>-12781338</v>
      </c>
      <c r="I22" s="28">
        <v>-13420405</v>
      </c>
      <c r="J22" s="28">
        <v>-14091425</v>
      </c>
    </row>
    <row r="23" spans="2:10" ht="13.5" x14ac:dyDescent="0.3">
      <c r="B23" s="26" t="s">
        <v>32</v>
      </c>
      <c r="C23" s="36"/>
      <c r="D23" s="27">
        <v>-997171</v>
      </c>
      <c r="E23" s="27">
        <v>-1488611</v>
      </c>
      <c r="F23" s="27">
        <v>-690273</v>
      </c>
      <c r="G23" s="27">
        <v>-348143</v>
      </c>
      <c r="H23" s="28">
        <v>11094</v>
      </c>
      <c r="I23" s="28">
        <v>388292</v>
      </c>
      <c r="J23" s="28">
        <v>784350</v>
      </c>
    </row>
    <row r="24" spans="2:10" ht="13.5" x14ac:dyDescent="0.3">
      <c r="B24" s="26" t="s">
        <v>33</v>
      </c>
      <c r="C24" s="27">
        <v>10043929</v>
      </c>
      <c r="D24" s="27">
        <v>10299560</v>
      </c>
      <c r="E24" s="27">
        <v>11839338</v>
      </c>
      <c r="F24" s="27">
        <v>11935180</v>
      </c>
      <c r="G24" s="27">
        <v>12531939</v>
      </c>
      <c r="H24" s="28">
        <v>13158536</v>
      </c>
      <c r="I24" s="28">
        <v>13816463</v>
      </c>
      <c r="J24" s="28">
        <v>14507286</v>
      </c>
    </row>
    <row r="25" spans="2:10" ht="13.5" x14ac:dyDescent="0.3">
      <c r="B25" s="29" t="s">
        <v>34</v>
      </c>
      <c r="C25" s="30">
        <v>-997171</v>
      </c>
      <c r="D25" s="30">
        <v>-1488611</v>
      </c>
      <c r="E25" s="30">
        <v>-690273</v>
      </c>
      <c r="F25" s="30">
        <v>-348143</v>
      </c>
      <c r="G25" s="30">
        <v>11094</v>
      </c>
      <c r="H25" s="31">
        <v>388292</v>
      </c>
      <c r="I25" s="31">
        <v>784350</v>
      </c>
      <c r="J25" s="31">
        <v>1200211</v>
      </c>
    </row>
    <row r="26" spans="2:10" ht="14" x14ac:dyDescent="0.3">
      <c r="B26" s="12"/>
      <c r="C26" s="12"/>
      <c r="D26" s="12"/>
      <c r="E26" s="12"/>
      <c r="F26" s="15"/>
      <c r="G26" s="15"/>
      <c r="H26" s="15"/>
      <c r="I26" s="15"/>
      <c r="J26" s="15"/>
    </row>
    <row r="27" spans="2:10" ht="12.75" customHeight="1" x14ac:dyDescent="0.3">
      <c r="B27" s="41" t="s">
        <v>5</v>
      </c>
      <c r="C27" s="52" t="s">
        <v>40</v>
      </c>
      <c r="D27" s="52"/>
      <c r="E27" s="52"/>
      <c r="F27" s="52"/>
      <c r="G27" s="52"/>
      <c r="H27" s="52"/>
      <c r="I27" s="52"/>
      <c r="J27" s="52"/>
    </row>
    <row r="28" spans="2:10" ht="12.75" customHeight="1" x14ac:dyDescent="0.3">
      <c r="B28" s="42"/>
      <c r="C28" s="52"/>
      <c r="D28" s="52"/>
      <c r="E28" s="52"/>
      <c r="F28" s="52"/>
      <c r="G28" s="52"/>
      <c r="H28" s="52"/>
      <c r="I28" s="52"/>
      <c r="J28" s="52"/>
    </row>
    <row r="29" spans="2:10" ht="12.75" customHeight="1" x14ac:dyDescent="0.3">
      <c r="B29" s="42"/>
      <c r="C29" s="52"/>
      <c r="D29" s="52"/>
      <c r="E29" s="52"/>
      <c r="F29" s="52"/>
      <c r="G29" s="52"/>
      <c r="H29" s="52"/>
      <c r="I29" s="52"/>
      <c r="J29" s="52"/>
    </row>
    <row r="30" spans="2:10" ht="50.25" customHeight="1" x14ac:dyDescent="0.3">
      <c r="B30" s="42"/>
      <c r="C30" s="52"/>
      <c r="D30" s="52"/>
      <c r="E30" s="52"/>
      <c r="F30" s="52"/>
      <c r="G30" s="52"/>
      <c r="H30" s="52"/>
      <c r="I30" s="52"/>
      <c r="J30" s="52"/>
    </row>
    <row r="31" spans="2:10" ht="3" customHeight="1" x14ac:dyDescent="0.3">
      <c r="B31" s="42"/>
      <c r="C31" s="52"/>
      <c r="D31" s="52"/>
      <c r="E31" s="52"/>
      <c r="F31" s="52"/>
      <c r="G31" s="52"/>
      <c r="H31" s="52"/>
      <c r="I31" s="52"/>
      <c r="J31" s="52"/>
    </row>
    <row r="32" spans="2:10" ht="12.75" hidden="1" customHeight="1" x14ac:dyDescent="0.3">
      <c r="B32" s="42"/>
      <c r="C32" s="52"/>
      <c r="D32" s="52"/>
      <c r="E32" s="52"/>
      <c r="F32" s="52"/>
      <c r="G32" s="52"/>
      <c r="H32" s="52"/>
      <c r="I32" s="52"/>
      <c r="J32" s="52"/>
    </row>
    <row r="33" spans="2:11" ht="12.75" hidden="1" customHeight="1" x14ac:dyDescent="0.3">
      <c r="B33" s="42"/>
      <c r="C33" s="52"/>
      <c r="D33" s="52"/>
      <c r="E33" s="52"/>
      <c r="F33" s="52"/>
      <c r="G33" s="52"/>
      <c r="H33" s="52"/>
      <c r="I33" s="52"/>
      <c r="J33" s="52"/>
    </row>
    <row r="34" spans="2:11" ht="12.75" hidden="1" customHeight="1" x14ac:dyDescent="0.3">
      <c r="B34" s="42"/>
      <c r="C34" s="52"/>
      <c r="D34" s="52"/>
      <c r="E34" s="52"/>
      <c r="F34" s="52"/>
      <c r="G34" s="52"/>
      <c r="H34" s="52"/>
      <c r="I34" s="52"/>
      <c r="J34" s="52"/>
    </row>
    <row r="35" spans="2:11" ht="12.75" hidden="1" customHeight="1" x14ac:dyDescent="0.3">
      <c r="B35" s="43"/>
      <c r="C35" s="52"/>
      <c r="D35" s="52"/>
      <c r="E35" s="52"/>
      <c r="F35" s="52"/>
      <c r="G35" s="52"/>
      <c r="H35" s="52"/>
      <c r="I35" s="52"/>
      <c r="J35" s="52"/>
    </row>
    <row r="37" spans="2:11" x14ac:dyDescent="0.3">
      <c r="B37" s="38" t="s">
        <v>4</v>
      </c>
      <c r="C37" s="52" t="s">
        <v>39</v>
      </c>
      <c r="D37" s="52"/>
      <c r="E37" s="52"/>
      <c r="F37" s="52"/>
      <c r="G37" s="52"/>
      <c r="H37" s="52"/>
      <c r="I37" s="52"/>
      <c r="J37" s="52"/>
      <c r="K37" s="21"/>
    </row>
    <row r="38" spans="2:11" x14ac:dyDescent="0.3">
      <c r="B38" s="38"/>
      <c r="C38" s="52"/>
      <c r="D38" s="52"/>
      <c r="E38" s="52"/>
      <c r="F38" s="52"/>
      <c r="G38" s="52"/>
      <c r="H38" s="52"/>
      <c r="I38" s="52"/>
      <c r="J38" s="52"/>
      <c r="K38" s="21"/>
    </row>
    <row r="39" spans="2:11" x14ac:dyDescent="0.3">
      <c r="B39" s="38"/>
      <c r="C39" s="52"/>
      <c r="D39" s="52"/>
      <c r="E39" s="52"/>
      <c r="F39" s="52"/>
      <c r="G39" s="52"/>
      <c r="H39" s="52"/>
      <c r="I39" s="52"/>
      <c r="J39" s="52"/>
      <c r="K39" s="21"/>
    </row>
    <row r="40" spans="2:11" x14ac:dyDescent="0.3">
      <c r="B40" s="38"/>
      <c r="C40" s="52"/>
      <c r="D40" s="52"/>
      <c r="E40" s="52"/>
      <c r="F40" s="52"/>
      <c r="G40" s="52"/>
      <c r="H40" s="52"/>
      <c r="I40" s="52"/>
      <c r="J40" s="52"/>
      <c r="K40" s="21"/>
    </row>
    <row r="41" spans="2:11" x14ac:dyDescent="0.3">
      <c r="B41" s="38"/>
      <c r="C41" s="52"/>
      <c r="D41" s="52"/>
      <c r="E41" s="52"/>
      <c r="F41" s="52"/>
      <c r="G41" s="52"/>
      <c r="H41" s="52"/>
      <c r="I41" s="52"/>
      <c r="J41" s="52"/>
      <c r="K41" s="21"/>
    </row>
    <row r="42" spans="2:11" x14ac:dyDescent="0.3">
      <c r="B42" s="38"/>
      <c r="C42" s="52"/>
      <c r="D42" s="52"/>
      <c r="E42" s="52"/>
      <c r="F42" s="52"/>
      <c r="G42" s="52"/>
      <c r="H42" s="52"/>
      <c r="I42" s="52"/>
      <c r="J42" s="52"/>
      <c r="K42" s="21"/>
    </row>
    <row r="43" spans="2:11" x14ac:dyDescent="0.3">
      <c r="B43" s="38"/>
      <c r="C43" s="52"/>
      <c r="D43" s="52"/>
      <c r="E43" s="52"/>
      <c r="F43" s="52"/>
      <c r="G43" s="52"/>
      <c r="H43" s="52"/>
      <c r="I43" s="52"/>
      <c r="J43" s="52"/>
      <c r="K43" s="21"/>
    </row>
    <row r="44" spans="2:11" x14ac:dyDescent="0.3">
      <c r="B44" s="38"/>
      <c r="C44" s="52"/>
      <c r="D44" s="52"/>
      <c r="E44" s="52"/>
      <c r="F44" s="52"/>
      <c r="G44" s="52"/>
      <c r="H44" s="52"/>
      <c r="I44" s="52"/>
      <c r="J44" s="52"/>
      <c r="K44" s="21"/>
    </row>
    <row r="45" spans="2:11" ht="67.5" customHeight="1" x14ac:dyDescent="0.3">
      <c r="B45" s="39"/>
      <c r="C45" s="52"/>
      <c r="D45" s="52"/>
      <c r="E45" s="52"/>
      <c r="F45" s="52"/>
      <c r="G45" s="52"/>
      <c r="H45" s="52"/>
      <c r="I45" s="52"/>
      <c r="J45" s="52"/>
      <c r="K45" s="21"/>
    </row>
  </sheetData>
  <mergeCells count="10">
    <mergeCell ref="C3:G3"/>
    <mergeCell ref="C4:G4"/>
    <mergeCell ref="C5:G5"/>
    <mergeCell ref="C6:G6"/>
    <mergeCell ref="H8:J8"/>
    <mergeCell ref="C27:J35"/>
    <mergeCell ref="B37:B45"/>
    <mergeCell ref="C37:J45"/>
    <mergeCell ref="D8:G8"/>
    <mergeCell ref="B27:B35"/>
  </mergeCells>
  <pageMargins left="0.7" right="0.7" top="0.75" bottom="0.75" header="0.3" footer="0.3"/>
  <pageSetup paperSize="9" orientation="portrait" r:id="rId1"/>
  <ignoredErrors>
    <ignoredError sqref="C1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seOwner xmlns="http://schemas.microsoft.com/sharepoint/v3">
      <UserInfo>
        <DisplayName/>
        <AccountId xsi:nil="true"/>
        <AccountType/>
      </UserInfo>
    </CaseOwner>
    <TrackID xmlns="http://schemas.microsoft.com/sharepoint/v3" xsi:nil="true"/>
    <Classification xmlns="http://schemas.microsoft.com/sharepoint/v3" xsi:nil="true"/>
    <WasSigned xmlns="http://schemas.microsoft.com/sharepoint/v3">false</WasSigned>
    <WasEncrypted xmlns="http://schemas.microsoft.com/sharepoint/v3">false</WasEncrypted>
    <LocalAttachment xmlns="http://schemas.microsoft.com/sharepoint/v3">false</LocalAttachment>
    <CCMTemplateID xmlns="http://schemas.microsoft.com/sharepoint/v3">0</CCMTemplateID>
    <CaseRecordNumber xmlns="http://schemas.microsoft.com/sharepoint/v3">0</CaseRecordNumber>
    <CaseID xmlns="http://schemas.microsoft.com/sharepoint/v3">EMN-2017-00757</CaseID>
    <RegistrationDate xmlns="http://schemas.microsoft.com/sharepoint/v3" xsi:nil="true"/>
    <Related xmlns="http://schemas.microsoft.com/sharepoint/v3">false</Related>
    <CCMSystemID xmlns="http://schemas.microsoft.com/sharepoint/v3">70b75415-b03e-435b-a96a-f2c99eab6ff9</CCMSystemID>
    <CCMVisualId xmlns="http://schemas.microsoft.com/sharepoint/v3">EMN-2017-00757</CCMVisualId>
    <Finalized xmlns="http://schemas.microsoft.com/sharepoint/v3">false</Finalized>
    <DocID xmlns="http://schemas.microsoft.com/sharepoint/v3">1239534</DocID>
    <MailHasAttachments xmlns="http://schemas.microsoft.com/sharepoint/v3">false</MailHasAttachments>
    <CCMMeetingCaseLink xmlns="F5A3F496-EA17-4149-B9E9-9F6D24C1DD39">
      <Url xsi:nil="true"/>
      <Description xsi:nil="true"/>
    </CCMMeetingCaseLink>
    <Bem_x00e6_rkning xmlns="F5A3F496-EA17-4149-B9E9-9F6D24C1DD39" xsi:nil="true"/>
    <CCMAgendaItemId xmlns="F5A3F496-EA17-4149-B9E9-9F6D24C1DD39" xsi:nil="true"/>
    <CCMMeetingCaseInstanceId xmlns="F5A3F496-EA17-4149-B9E9-9F6D24C1DD39" xsi:nil="true"/>
    <TaxCatchAll xmlns="d7c14203-9171-4740-a5e7-0197b59b5c0e"/>
    <CCMAgendaDocumentStatus xmlns="F5A3F496-EA17-4149-B9E9-9F6D24C1DD39" xsi:nil="true"/>
    <CCMMeetingCaseId xmlns="F5A3F496-EA17-4149-B9E9-9F6D24C1DD39" xsi:nil="true"/>
    <CCMAgendaStatus xmlns="F5A3F496-EA17-4149-B9E9-9F6D24C1DD3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6DDE1854B136874786E6543796A5A2C1" ma:contentTypeVersion="2" ma:contentTypeDescription="GetOrganized dokument" ma:contentTypeScope="" ma:versionID="da7b4faf65a1d96c35d5bcb1c6e555ae">
  <xsd:schema xmlns:xsd="http://www.w3.org/2001/XMLSchema" xmlns:xs="http://www.w3.org/2001/XMLSchema" xmlns:p="http://schemas.microsoft.com/office/2006/metadata/properties" xmlns:ns1="http://schemas.microsoft.com/sharepoint/v3" xmlns:ns2="d7c14203-9171-4740-a5e7-0197b59b5c0e" xmlns:ns3="F5A3F496-EA17-4149-B9E9-9F6D24C1DD39" xmlns:ns4="aef81905-ae40-48b7-b844-845b4e812403" targetNamespace="http://schemas.microsoft.com/office/2006/metadata/properties" ma:root="true" ma:fieldsID="a242db5d8aa4de8495eb7994bf234c73" ns1:_="" ns2:_="" ns3:_="" ns4:_="">
    <xsd:import namespace="http://schemas.microsoft.com/sharepoint/v3"/>
    <xsd:import namespace="d7c14203-9171-4740-a5e7-0197b59b5c0e"/>
    <xsd:import namespace="F5A3F496-EA17-4149-B9E9-9F6D24C1DD39"/>
    <xsd:import namespace="aef81905-ae40-48b7-b844-845b4e812403"/>
    <xsd:element name="properties">
      <xsd:complexType>
        <xsd:sequence>
          <xsd:element name="documentManagement">
            <xsd:complexType>
              <xsd:all>
                <xsd:element ref="ns1:Classification" minOccurs="0"/>
                <xsd:element ref="ns1:CaseOwner" minOccurs="0"/>
                <xsd:element ref="ns1:TrackI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2:TaxCatchAll" minOccurs="0"/>
                <xsd:element ref="ns3:CCMAgendaDocumentStatus" minOccurs="0"/>
                <xsd:element ref="ns3:CCMAgendaStatus" minOccurs="0"/>
                <xsd:element ref="ns3:CCMMeetingCaseId" minOccurs="0"/>
                <xsd:element ref="ns3:CCMMeetingCaseInstanceId" minOccurs="0"/>
                <xsd:element ref="ns3:CCMAgendaItemId" minOccurs="0"/>
                <xsd:element ref="ns3:CCMMeetingCaseLink" minOccurs="0"/>
                <xsd:element ref="ns3:AgendaStatusIcon" minOccurs="0"/>
                <xsd:element ref="ns1:CCMVisualId" minOccurs="0"/>
                <xsd:element ref="ns1:CCMOriginalDocID" minOccurs="0"/>
                <xsd:element ref="ns3:Bem_x00e6_rkning"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lassification" ma:index="2" nillable="true" ma:displayName="Klassifikation" ma:hidden="true" ma:internalName="Classification">
      <xsd:simpleType>
        <xsd:restriction base="dms:Choice">
          <xsd:enumeration value="Offentlig"/>
          <xsd:enumeration value="Intern"/>
          <xsd:enumeration value="Fortrolig"/>
        </xsd:restriction>
      </xsd:simpleType>
    </xsd:element>
    <xsd:element name="CaseOwner" ma:index="3" nillable="true" ma:displayName="Ansvarlig" ma:list="UserInfo" ma:SharePointGroup="0" ma:internalName="Cas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rackID" ma:index="4" nillable="true" ma:displayName="TrackID" ma:description="" ma:internalName="TrackID">
      <xsd:simpleType>
        <xsd:restriction base="dms:Note">
          <xsd:maxLength value="255"/>
        </xsd:restriction>
      </xsd:simpleType>
    </xsd:element>
    <xsd:element name="CaseID" ma:index="11" nillable="true" ma:displayName="Sags ID" ma:default="Tildeler" ma:internalName="CaseID" ma:readOnly="true">
      <xsd:simpleType>
        <xsd:restriction base="dms:Text"/>
      </xsd:simpleType>
    </xsd:element>
    <xsd:element name="DocID" ma:index="12" nillable="true" ma:displayName="Dok ID" ma:default="Tildeler" ma:internalName="DocID" ma:readOnly="true">
      <xsd:simpleType>
        <xsd:restriction base="dms:Text"/>
      </xsd:simpleType>
    </xsd:element>
    <xsd:element name="Finalized" ma:index="13" nillable="true" ma:displayName="Endeligt" ma:default="False" ma:internalName="Finalized" ma:readOnly="true">
      <xsd:simpleType>
        <xsd:restriction base="dms:Boolean"/>
      </xsd:simpleType>
    </xsd:element>
    <xsd:element name="Related" ma:index="14" nillable="true" ma:displayName="Vedhæftet dokument" ma:default="False" ma:internalName="Related" ma:readOnly="true">
      <xsd:simpleType>
        <xsd:restriction base="dms:Boolean"/>
      </xsd:simpleType>
    </xsd:element>
    <xsd:element name="RegistrationDate" ma:index="15" nillable="true" ma:displayName="Registrerings dato" ma:format="DateTime" ma:internalName="RegistrationDate" ma:readOnly="true">
      <xsd:simpleType>
        <xsd:restriction base="dms:DateTime"/>
      </xsd:simpleType>
    </xsd:element>
    <xsd:element name="CaseRecordNumber" ma:index="16" nillable="true" ma:displayName="Akt ID" ma:decimals="0" ma:default="0" ma:internalName="CaseRecordNumber" ma:readOnly="true">
      <xsd:simpleType>
        <xsd:restriction base="dms:Number"/>
      </xsd:simpleType>
    </xsd:element>
    <xsd:element name="LocalAttachment" ma:index="17" nillable="true" ma:displayName="Lokalt bilag" ma:default="False" ma:internalName="LocalAttachment" ma:readOnly="true">
      <xsd:simpleType>
        <xsd:restriction base="dms:Boolean"/>
      </xsd:simpleType>
    </xsd:element>
    <xsd:element name="CCMTemplateName" ma:index="18" nillable="true" ma:displayName="Skabelon navn" ma:internalName="CCMTemplateName" ma:readOnly="true">
      <xsd:simpleType>
        <xsd:restriction base="dms:Text"/>
      </xsd:simpleType>
    </xsd:element>
    <xsd:element name="CCMTemplateVersion" ma:index="19" nillable="true" ma:displayName="Skabelon version" ma:internalName="CCMTemplateVersion" ma:readOnly="true">
      <xsd:simpleType>
        <xsd:restriction base="dms:Text"/>
      </xsd:simpleType>
    </xsd:element>
    <xsd:element name="CCMTemplateID" ma:index="20" nillable="true" ma:displayName="CCMTemplateID" ma:decimals="0" ma:default="0" ma:hidden="true" ma:internalName="CCMTemplateID" ma:readOnly="true">
      <xsd:simpleType>
        <xsd:restriction base="dms:Number"/>
      </xsd:simpleType>
    </xsd:element>
    <xsd:element name="CCMSystemID" ma:index="21" nillable="true" ma:displayName="CCMSystemID" ma:hidden="true" ma:internalName="CCMSystemID" ma:readOnly="true">
      <xsd:simpleType>
        <xsd:restriction base="dms:Text"/>
      </xsd:simpleType>
    </xsd:element>
    <xsd:element name="WasEncrypted" ma:index="22" nillable="true" ma:displayName="Krypteret" ma:default="False" ma:internalName="WasEncrypted" ma:readOnly="true">
      <xsd:simpleType>
        <xsd:restriction base="dms:Boolean"/>
      </xsd:simpleType>
    </xsd:element>
    <xsd:element name="WasSigned" ma:index="23" nillable="true" ma:displayName="Signeret" ma:default="False" ma:internalName="WasSigned" ma:readOnly="true">
      <xsd:simpleType>
        <xsd:restriction base="dms:Boolean"/>
      </xsd:simpleType>
    </xsd:element>
    <xsd:element name="MailHasAttachments" ma:index="24" nillable="true" ma:displayName="E-mail har vedhæftede filer" ma:default="False" ma:internalName="MailHasAttachments" ma:readOnly="true">
      <xsd:simpleType>
        <xsd:restriction base="dms:Boolean"/>
      </xsd:simpleType>
    </xsd:element>
    <xsd:element name="CCMConversation" ma:index="25" nillable="true" ma:displayName="Samtale" ma:internalName="CCMConversation" ma:readOnly="true">
      <xsd:simpleType>
        <xsd:restriction base="dms:Text"/>
      </xsd:simpleType>
    </xsd:element>
    <xsd:element name="CCMVisualId" ma:index="36" nillable="true" ma:displayName="Sags ID" ma:default="Tildeler" ma:internalName="CCMVisualId" ma:readOnly="true">
      <xsd:simpleType>
        <xsd:restriction base="dms:Text"/>
      </xsd:simpleType>
    </xsd:element>
    <xsd:element name="CCMOriginalDocID" ma:index="37" nillable="true" ma:displayName="Originalt Dok ID" ma:description="" ma:internalName="CCMOriginal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c14203-9171-4740-a5e7-0197b59b5c0e"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cfef5c8e-164c-4a3b-9be4-ae9fbee35d9b}" ma:internalName="TaxCatchAll" ma:showField="CatchAllData" ma:web="d7c14203-9171-4740-a5e7-0197b59b5c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5A3F496-EA17-4149-B9E9-9F6D24C1DD39" elementFormDefault="qualified">
    <xsd:import namespace="http://schemas.microsoft.com/office/2006/documentManagement/types"/>
    <xsd:import namespace="http://schemas.microsoft.com/office/infopath/2007/PartnerControls"/>
    <xsd:element name="CCMAgendaDocumentStatus" ma:index="29" nillable="true" ma:displayName="Status  for dagsordensdokument" ma:description="Status for dagsordensdokument skal kun udfyldes, hvis du er ved at oprette et dagsordenspunkt.&#10;&#10;Udkast - når du opretter dokumentet og begynder at arbejde i det&#10;Under udarbejdelse - når udkastet er færdigt og bliver sendt til godkendelse m.v.&#10;Endelig - når dagsordenspunktet er helt færdigt, godkendt og klar til at blive publiceret til en dagsorden." ma:format="Dropdown" ma:internalName="CCMAgendaDocumentStatus">
      <xsd:simpleType>
        <xsd:restriction base="dms:Choice">
          <xsd:enumeration value="Udkast"/>
          <xsd:enumeration value="Under udarbejdelse"/>
          <xsd:enumeration value="Endelig"/>
        </xsd:restriction>
      </xsd:simpleType>
    </xsd:element>
    <xsd:element name="CCMAgendaStatus" ma:index="30" nillable="true" ma:displayName="Dagsordenstatus" ma:description="Udfyldes kun hvis det er et dagsordenspunk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Id" ma:index="31" nillable="true" ma:displayName="CCMMeetingCaseId" ma:hidden="true" ma:internalName="CCMMeetingCaseId">
      <xsd:simpleType>
        <xsd:restriction base="dms:Text">
          <xsd:maxLength value="255"/>
        </xsd:restriction>
      </xsd:simpleType>
    </xsd:element>
    <xsd:element name="CCMMeetingCaseInstanceId" ma:index="32" nillable="true" ma:displayName="CCMMeetingCaseInstanceId" ma:hidden="true" ma:internalName="CCMMeetingCaseInstanceId">
      <xsd:simpleType>
        <xsd:restriction base="dms:Text">
          <xsd:maxLength value="255"/>
        </xsd:restriction>
      </xsd:simpleType>
    </xsd:element>
    <xsd:element name="CCMAgendaItemId" ma:index="33" nillable="true" ma:displayName="CCMAgendaItemId" ma:decimals="0" ma:hidden="true" ma:internalName="CCMAgendaItemId">
      <xsd:simpleType>
        <xsd:restriction base="dms:Number"/>
      </xsd:simpleType>
    </xsd:element>
    <xsd:element name="CCMMeetingCaseLink" ma:index="34"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35" nillable="true" ma:displayName="Ikon for dagsordensstatus" ma:internalName="AgendaStatusIcon" ma:readOnly="true">
      <xsd:simpleType>
        <xsd:restriction base="dms:Unknown"/>
      </xsd:simpleType>
    </xsd:element>
    <xsd:element name="Bem_x00e6_rkning" ma:index="40" nillable="true" ma:displayName="Bemærkning" ma:internalName="Bem_x00e6_rkning">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f81905-ae40-48b7-b844-845b4e812403" elementFormDefault="qualified">
    <xsd:import namespace="http://schemas.microsoft.com/office/2006/documentManagement/types"/>
    <xsd:import namespace="http://schemas.microsoft.com/office/infopath/2007/PartnerControls"/>
    <xsd:element name="SharedWithUsers" ma:index="41"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11E46E-4871-4BD7-961C-0F4C68DA4644}">
  <ds:schemaRefs>
    <ds:schemaRef ds:uri="http://schemas.microsoft.com/sharepoint/v3/contenttype/forms"/>
  </ds:schemaRefs>
</ds:datastoreItem>
</file>

<file path=customXml/itemProps2.xml><?xml version="1.0" encoding="utf-8"?>
<ds:datastoreItem xmlns:ds="http://schemas.openxmlformats.org/officeDocument/2006/customXml" ds:itemID="{A1D8B22E-8843-4D6E-B1CA-57F0DC9B0BF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d7c14203-9171-4740-a5e7-0197b59b5c0e"/>
    <ds:schemaRef ds:uri="http://purl.org/dc/terms/"/>
    <ds:schemaRef ds:uri="http://schemas.openxmlformats.org/package/2006/metadata/core-properties"/>
    <ds:schemaRef ds:uri="aef81905-ae40-48b7-b844-845b4e812403"/>
    <ds:schemaRef ds:uri="F5A3F496-EA17-4149-B9E9-9F6D24C1DD39"/>
    <ds:schemaRef ds:uri="http://www.w3.org/XML/1998/namespace"/>
    <ds:schemaRef ds:uri="http://purl.org/dc/dcmitype/"/>
  </ds:schemaRefs>
</ds:datastoreItem>
</file>

<file path=customXml/itemProps3.xml><?xml version="1.0" encoding="utf-8"?>
<ds:datastoreItem xmlns:ds="http://schemas.openxmlformats.org/officeDocument/2006/customXml" ds:itemID="{759EE768-C2C7-456B-97F6-197FD005C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7c14203-9171-4740-a5e7-0197b59b5c0e"/>
    <ds:schemaRef ds:uri="F5A3F496-EA17-4149-B9E9-9F6D24C1DD39"/>
    <ds:schemaRef ds:uri="aef81905-ae40-48b7-b844-845b4e812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SDN</vt:lpstr>
      <vt:lpstr>VDX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 7 FSI budgetoversigt for 2019-2021</dc:title>
  <dc:creator>Christian Broholm Andersen</dc:creator>
  <cp:lastModifiedBy>Mie Hjorth Matthiesen</cp:lastModifiedBy>
  <dcterms:created xsi:type="dcterms:W3CDTF">2018-08-22T12:09:58Z</dcterms:created>
  <dcterms:modified xsi:type="dcterms:W3CDTF">2023-09-19T12:03:47Z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0x010100AC085CFC53BC46CEA2EADE194AD9D482006DDE1854B136874786E6543796A5A2C1</vt:lpwstr>
  </property>
  <property fmtid="{D5CDD505-2E9C-101B-9397-08002B2CF9AE}" pid="3" name="CCMIsSharedOnOneDrive">
    <vt:bool>false</vt:bool>
  </property>
  <property fmtid="{D5CDD505-2E9C-101B-9397-08002B2CF9AE}" pid="4" name="xd_Signature">
    <vt:bool>false</vt:bool>
  </property>
  <property fmtid="{D5CDD505-2E9C-101B-9397-08002B2CF9AE}" pid="5" name="CCMOneDriveID">
    <vt:lpwstr/>
  </property>
  <property fmtid="{D5CDD505-2E9C-101B-9397-08002B2CF9AE}" pid="6" name="CCMOneDriveOwnerID">
    <vt:lpwstr/>
  </property>
  <property fmtid="{D5CDD505-2E9C-101B-9397-08002B2CF9AE}" pid="7" name="CCMOneDriveItemID">
    <vt:lpwstr/>
  </property>
  <property fmtid="{D5CDD505-2E9C-101B-9397-08002B2CF9AE}" pid="8" name="CCMSystem">
    <vt:lpwstr> </vt:lpwstr>
  </property>
</Properties>
</file>